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376" windowHeight="12780" activeTab="1"/>
  </bookViews>
  <sheets>
    <sheet name="Φύλλο1" sheetId="1" r:id="rId1"/>
    <sheet name="Φύλλο2" sheetId="2" r:id="rId2"/>
    <sheet name="Φύλλο3" sheetId="3" r:id="rId3"/>
  </sheets>
  <definedNames>
    <definedName name="_xlnm.Print_Area" localSheetId="1">Φύλλο2!$A$1:$I$43</definedName>
  </definedNames>
  <calcPr calcId="124519"/>
</workbook>
</file>

<file path=xl/calcChain.xml><?xml version="1.0" encoding="utf-8"?>
<calcChain xmlns="http://schemas.openxmlformats.org/spreadsheetml/2006/main">
  <c r="H24" i="2"/>
  <c r="H20"/>
  <c r="H19"/>
  <c r="H18"/>
  <c r="H17"/>
  <c r="H16"/>
  <c r="H15"/>
  <c r="H14"/>
  <c r="H13"/>
  <c r="H12"/>
  <c r="H11"/>
  <c r="H21"/>
  <c r="I31"/>
  <c r="I32" s="1"/>
  <c r="H23"/>
  <c r="H22"/>
  <c r="I25" l="1"/>
  <c r="I26" s="1"/>
  <c r="I27" l="1"/>
  <c r="I28" s="1"/>
  <c r="I29" s="1"/>
  <c r="I30" s="1"/>
</calcChain>
</file>

<file path=xl/sharedStrings.xml><?xml version="1.0" encoding="utf-8"?>
<sst xmlns="http://schemas.openxmlformats.org/spreadsheetml/2006/main" count="110" uniqueCount="98">
  <si>
    <t xml:space="preserve">ΠΑΝΕΠΙΣΤΗΜΙΟ ΠΕΛΟΠΟΝΝΗΣΟΥ </t>
  </si>
  <si>
    <t xml:space="preserve">Δ/ΝΣΗ ΤΕΧΝΙΚΩΝ ΥΠΗΡΕΣΙΩΝ </t>
  </si>
  <si>
    <t>Δ/ΝΣΗ Τ.Υ. &amp; ΠΟΛΕΟΔΟΜΙΑΣ</t>
  </si>
  <si>
    <t>ΤΜΗΜΑ ΠΡΟΓΡΑΜΜΑΤΙΣΜΟΥ &amp; ΜΕΛΕΤΩΝ</t>
  </si>
  <si>
    <t xml:space="preserve">ΠΡΟΫΠΟΛΟΓΙΣΜΟΣ   ΜΕΛΕΤΗΣ </t>
  </si>
  <si>
    <t>Α/Α</t>
  </si>
  <si>
    <t xml:space="preserve">ΕΙΔΟΣ ΕΡΓΑΣΙΩΝ </t>
  </si>
  <si>
    <t>A/A Τιμολ.</t>
  </si>
  <si>
    <t>Κωδικός</t>
  </si>
  <si>
    <t>Μονάδα</t>
  </si>
  <si>
    <t>Ποσότητα</t>
  </si>
  <si>
    <t>Τιμή</t>
  </si>
  <si>
    <t xml:space="preserve">        ΔΑΠΑΝΗ</t>
  </si>
  <si>
    <t>Αναθ/σης</t>
  </si>
  <si>
    <t>Μονάδος</t>
  </si>
  <si>
    <t>Μερική</t>
  </si>
  <si>
    <t>Ολική</t>
  </si>
  <si>
    <t>ΟΙΚΟΔΟΜΙΚΕΣ ΕΡΓΑΣΙΕΣ</t>
  </si>
  <si>
    <t>m2</t>
  </si>
  <si>
    <t>77.80.02</t>
  </si>
  <si>
    <t>ΟΙΚ 7785.1</t>
  </si>
  <si>
    <t>77.55</t>
  </si>
  <si>
    <t>ΟΙΚ 77.55</t>
  </si>
  <si>
    <t>Άθροισμα εργασιών  ομάδας A:</t>
  </si>
  <si>
    <t xml:space="preserve">ΕΠΙ ΠΛΕΟΝ ΓΕ &amp; ΟΕ    18% </t>
  </si>
  <si>
    <t xml:space="preserve">       Άθροισμα </t>
  </si>
  <si>
    <t>Απρόβλεπτα 15%   Χ</t>
  </si>
  <si>
    <t>Αναθεώρηση</t>
  </si>
  <si>
    <t xml:space="preserve">        Άθροισμα</t>
  </si>
  <si>
    <t>ΔΑΠΑΝΗ Φ.Π.Α. 24%</t>
  </si>
  <si>
    <t xml:space="preserve">ΟΛΙΚΗ ΔΑΠΑΝΗ ΕΡΓΟΥ </t>
  </si>
  <si>
    <t>ΕΛΕΧΘΗΚΕ &amp; ΘΕΩΡΗΘΗΚΕ αυθημερόν</t>
  </si>
  <si>
    <t xml:space="preserve"> Ο Συντάξας  </t>
  </si>
  <si>
    <t xml:space="preserve">Σοφία Σταυροπούλου </t>
  </si>
  <si>
    <t xml:space="preserve">Πολιτικός  Μηχανικός   </t>
  </si>
  <si>
    <t>Χρωματισμοί επί επιφανειών επιχρισμάτων με χρώματα υδατικής διασποράς,εξωτερικών επιφανειών με  χρήση χρωμάτων, ακρυλικής στυρενιοακρυλικής- ακρυλικής ή πολυβινυλικής βάσεως : Εξωτερικών επιφανειών με χρήση χρωμάτων, ακρυλικής ή στυρενιο-ακριλικής βάσεως.</t>
  </si>
  <si>
    <t>Ελαιοχρωματισμοί κοινοί σιδηρών επιφανειών με χρώματα αλκυδικών ή ακρυλικών ρητινών, βάσεως νερού η διαλύτου</t>
  </si>
  <si>
    <t>Α-1</t>
  </si>
  <si>
    <t>Α-2</t>
  </si>
  <si>
    <t>Α-3</t>
  </si>
  <si>
    <t>η Αν. Προϊστάμενη  Διεύθυνσης  Τεχνικών Υπηρεσιών</t>
  </si>
  <si>
    <t xml:space="preserve">ΟΜΑΔΑ Α </t>
  </si>
  <si>
    <t>10.7.1</t>
  </si>
  <si>
    <t>ΟΙΚ 1136</t>
  </si>
  <si>
    <t>ton.km</t>
  </si>
  <si>
    <t xml:space="preserve">Φορτοεκφορτώσεις - Μεταφορές. Μεταφορές με αυτοκίνητο δια μέσου οδών καλής βατότητας </t>
  </si>
  <si>
    <t>Καθαιρέσεις. Καθαίρεση πλακοστρώσεων δαπέδων παντός τύπου και οιουδήποτε πάχους. Χωρίς να καταβάλλεται προσοχή για την εξαγωγή ακεραίων πλακών</t>
  </si>
  <si>
    <t>ΟΙΚ-2236</t>
  </si>
  <si>
    <t>22.20.01</t>
  </si>
  <si>
    <t>Φορτοεκφόρτωση προϊόντων εκσκαφών χωρίς χρήση μηχανικών μέσων χωρίς την διάστρωση των προϊόντων μετά την εκφόρτωση</t>
  </si>
  <si>
    <t>20.31.02</t>
  </si>
  <si>
    <t>ΟΙΚ-2173</t>
  </si>
  <si>
    <t>m3</t>
  </si>
  <si>
    <t>Επιστρώσεις με ελαστομερείς μεμβράνες.Μεμβράνη οπλισμένη με πολυεστερικό πλεγμα και με επικάλυψη ορυκτών ψηφίδων</t>
  </si>
  <si>
    <t>79.11.01</t>
  </si>
  <si>
    <t>ΟΙΚ 7912</t>
  </si>
  <si>
    <t>Επιστρώσεις δαπέδων με κεραμικά πλακίδια. Επιστρώσεις δαπέδων με πλακίδια GROUP 4, διαστάσεων 30x30 cm.</t>
  </si>
  <si>
    <t>73.33.02</t>
  </si>
  <si>
    <t>ΟΙΚ 7331</t>
  </si>
  <si>
    <t>Επιστρώσεις δαπέδων και περιθώρια με τσιμεντοκονίαμα ή με τσιμεντοασβεστοκονίαμα σε δύο στρώσεις.Επιστρώσεις τσιμεντοκονίας πάχους 2,0 cm</t>
  </si>
  <si>
    <t>73.37.01</t>
  </si>
  <si>
    <t>ΟΙΚ 7337</t>
  </si>
  <si>
    <t>Προστασία στεγανωτικής μεμβράνης με στραντζαριστή γαλβανισμένη λαμαρίνα</t>
  </si>
  <si>
    <t>79.17</t>
  </si>
  <si>
    <t>ΟΙΚ 7244</t>
  </si>
  <si>
    <t>μμ</t>
  </si>
  <si>
    <t>Περιθώρια (σοβατεπιά) από κεραμικά πλακίδια</t>
  </si>
  <si>
    <t>ΟΙΚ 7326.1</t>
  </si>
  <si>
    <t>Επιχρίσματα τριπτά - τριβιδιστά με μαρμαροκονίαμα</t>
  </si>
  <si>
    <t>71.31</t>
  </si>
  <si>
    <t>ΟΙΚ 7131</t>
  </si>
  <si>
    <t>ΟΙΚ 7809</t>
  </si>
  <si>
    <t>Ν78.30.01</t>
  </si>
  <si>
    <t xml:space="preserve">Αντικατάσταση πλακών ορυκτών ινών πάχους 15 έως 20 mm υπάρχουσας ψευδοροφής, διαστάσεων 600x600 mm ή 625x625 mm. </t>
  </si>
  <si>
    <t>Χρωματισμοί επί επιφανειών επιχρισμάτων με χρώματα υδατικής διασποράς,εξωτερικών επιφανειών με  χρήση χρωμάτων, ακρυλικής στυρενιοακρυλικής- ακρυλικής ή πολυβινυλικής βάσεως : Εσωτερικών επιφανειών με χρήση χρωμάτων, ακρυλικής στυρενιοακρυλικής- ακρυλικής ή πολυβινυλικής βάσεως</t>
  </si>
  <si>
    <t>77.80.01</t>
  </si>
  <si>
    <t>Α-4</t>
  </si>
  <si>
    <t>Α-5</t>
  </si>
  <si>
    <t>Α-6</t>
  </si>
  <si>
    <t>Α-7</t>
  </si>
  <si>
    <t>Α-8</t>
  </si>
  <si>
    <t>Α-9</t>
  </si>
  <si>
    <t>Α-10</t>
  </si>
  <si>
    <t>Α-11</t>
  </si>
  <si>
    <t>Α-12</t>
  </si>
  <si>
    <t>Α-13</t>
  </si>
  <si>
    <t>Α-14</t>
  </si>
  <si>
    <t>Δημιουργια τουαλέτας ΑΜΕΑ</t>
  </si>
  <si>
    <t>τεμ</t>
  </si>
  <si>
    <t>ΑΡ. ΜΕΛ.:   1/2019</t>
  </si>
  <si>
    <r>
      <rPr>
        <b/>
        <sz val="10"/>
        <rFont val="Calibri"/>
        <family val="2"/>
        <charset val="161"/>
        <scheme val="minor"/>
      </rPr>
      <t>ΕΡΓΟ</t>
    </r>
    <r>
      <rPr>
        <sz val="10"/>
        <rFont val="Calibri"/>
        <family val="2"/>
        <charset val="161"/>
        <scheme val="minor"/>
      </rPr>
      <t>: ΕΡΓΑΣΙΕΣ ΣΥΝΤΗΡΗΣΗΣ ΚΤΙΡΙΟΥ ΤΜΗΜΑΤΟΣ ΚΟΙΝΩΝΙΚΗΣ ΚΑΙ ΕΚΠΑΙΔΕΥΤΙΚΗΣ ΠΟΛΙΤΙΚΗΣ ΣΤΗΝ ΚΟΡΙΝΘΟ</t>
    </r>
  </si>
  <si>
    <t>Ήτοι συνολικά:  ΕΙΚΟΣΙΤΕΣΕΡΙΣ ΧΙΛΙΑΔΕΣ ΟΚΤΑΚΟΣΣΙΑ  ΕΥΡΩ   (Αριθμ. 24.800,00 €)</t>
  </si>
  <si>
    <r>
      <rPr>
        <b/>
        <sz val="10"/>
        <rFont val="Calibri"/>
        <family val="2"/>
        <charset val="161"/>
        <scheme val="minor"/>
      </rPr>
      <t>ΠΡΟΫΠ/ΣΜΟΣ</t>
    </r>
    <r>
      <rPr>
        <sz val="10"/>
        <rFont val="Calibri"/>
        <family val="2"/>
        <charset val="161"/>
        <scheme val="minor"/>
      </rPr>
      <t xml:space="preserve"> : 24.800,00  € </t>
    </r>
  </si>
  <si>
    <t>Τρίπολη   .../5/2019</t>
  </si>
  <si>
    <t xml:space="preserve">Νοκόλαος Κακάβας </t>
  </si>
  <si>
    <t xml:space="preserve">ΤΕ  Μηχανικών </t>
  </si>
  <si>
    <t>ΗΛΜ14</t>
  </si>
  <si>
    <t>σχ. ΑΤΗΕΝ/  9910.02</t>
  </si>
</sst>
</file>

<file path=xl/styles.xml><?xml version="1.0" encoding="utf-8"?>
<styleSheet xmlns="http://schemas.openxmlformats.org/spreadsheetml/2006/main">
  <numFmts count="1">
    <numFmt numFmtId="164" formatCode="#,##0.00\ "/>
  </numFmts>
  <fonts count="9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u/>
      <sz val="11"/>
      <color theme="1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9"/>
      <name val="Calibri"/>
      <family val="2"/>
      <charset val="161"/>
      <scheme val="minor"/>
    </font>
    <font>
      <b/>
      <sz val="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sz val="9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 applyAlignment="1"/>
    <xf numFmtId="0" fontId="0" fillId="0" borderId="0" xfId="0" applyFont="1"/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Alignment="1"/>
    <xf numFmtId="0" fontId="3" fillId="0" borderId="0" xfId="0" applyFont="1" applyAlignment="1"/>
    <xf numFmtId="3" fontId="3" fillId="0" borderId="7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4" fontId="6" fillId="0" borderId="15" xfId="0" applyNumberFormat="1" applyFont="1" applyBorder="1"/>
    <xf numFmtId="164" fontId="6" fillId="0" borderId="16" xfId="0" applyNumberFormat="1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10" xfId="0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4" fontId="3" fillId="0" borderId="12" xfId="0" applyNumberFormat="1" applyFont="1" applyBorder="1" applyAlignment="1">
      <alignment vertical="center"/>
    </xf>
    <xf numFmtId="4" fontId="3" fillId="0" borderId="16" xfId="0" applyNumberFormat="1" applyFont="1" applyBorder="1"/>
    <xf numFmtId="0" fontId="3" fillId="0" borderId="14" xfId="0" applyFont="1" applyBorder="1" applyAlignment="1">
      <alignment horizontal="right"/>
    </xf>
    <xf numFmtId="0" fontId="3" fillId="0" borderId="14" xfId="0" applyFont="1" applyBorder="1" applyAlignment="1">
      <alignment vertical="center"/>
    </xf>
    <xf numFmtId="4" fontId="3" fillId="0" borderId="14" xfId="0" applyNumberFormat="1" applyFont="1" applyBorder="1" applyAlignment="1">
      <alignment vertical="center"/>
    </xf>
    <xf numFmtId="3" fontId="3" fillId="0" borderId="14" xfId="0" applyNumberFormat="1" applyFont="1" applyBorder="1" applyAlignment="1">
      <alignment vertical="center"/>
    </xf>
    <xf numFmtId="4" fontId="3" fillId="0" borderId="19" xfId="0" applyNumberFormat="1" applyFont="1" applyBorder="1"/>
    <xf numFmtId="0" fontId="3" fillId="0" borderId="7" xfId="0" applyFont="1" applyBorder="1" applyAlignment="1">
      <alignment horizontal="right"/>
    </xf>
    <xf numFmtId="0" fontId="3" fillId="0" borderId="7" xfId="0" applyFont="1" applyBorder="1" applyAlignment="1">
      <alignment vertical="center"/>
    </xf>
    <xf numFmtId="4" fontId="6" fillId="0" borderId="20" xfId="0" applyNumberFormat="1" applyFont="1" applyBorder="1"/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3" fontId="3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vertical="top" wrapText="1"/>
    </xf>
    <xf numFmtId="3" fontId="4" fillId="0" borderId="2" xfId="0" applyNumberFormat="1" applyFont="1" applyBorder="1" applyAlignment="1">
      <alignment vertical="center" wrapText="1"/>
    </xf>
    <xf numFmtId="3" fontId="4" fillId="0" borderId="3" xfId="0" applyNumberFormat="1" applyFont="1" applyBorder="1" applyAlignment="1">
      <alignment vertical="center"/>
    </xf>
    <xf numFmtId="3" fontId="4" fillId="0" borderId="4" xfId="0" applyNumberFormat="1" applyFont="1" applyBorder="1" applyAlignment="1">
      <alignment vertical="center"/>
    </xf>
    <xf numFmtId="3" fontId="4" fillId="0" borderId="5" xfId="0" applyNumberFormat="1" applyFont="1" applyBorder="1"/>
    <xf numFmtId="3" fontId="4" fillId="0" borderId="7" xfId="0" applyNumberFormat="1" applyFont="1" applyBorder="1" applyAlignment="1">
      <alignment vertical="center"/>
    </xf>
    <xf numFmtId="3" fontId="4" fillId="0" borderId="9" xfId="0" applyNumberFormat="1" applyFont="1" applyBorder="1" applyAlignment="1">
      <alignment horizontal="center"/>
    </xf>
    <xf numFmtId="0" fontId="6" fillId="0" borderId="2" xfId="0" applyFont="1" applyBorder="1"/>
    <xf numFmtId="0" fontId="5" fillId="0" borderId="13" xfId="0" applyFont="1" applyBorder="1" applyAlignment="1">
      <alignment horizontal="center" vertical="center"/>
    </xf>
    <xf numFmtId="0" fontId="4" fillId="0" borderId="17" xfId="0" applyFont="1" applyBorder="1" applyAlignment="1">
      <alignment vertical="center" wrapText="1"/>
    </xf>
    <xf numFmtId="3" fontId="4" fillId="0" borderId="17" xfId="0" applyNumberFormat="1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3" fontId="3" fillId="0" borderId="15" xfId="0" applyNumberFormat="1" applyFont="1" applyBorder="1"/>
    <xf numFmtId="0" fontId="8" fillId="0" borderId="24" xfId="0" applyFont="1" applyBorder="1" applyAlignment="1">
      <alignment vertical="center" wrapText="1"/>
    </xf>
    <xf numFmtId="0" fontId="1" fillId="0" borderId="10" xfId="0" applyFont="1" applyBorder="1"/>
    <xf numFmtId="0" fontId="6" fillId="0" borderId="10" xfId="0" applyFont="1" applyBorder="1" applyAlignment="1">
      <alignment vertical="center"/>
    </xf>
    <xf numFmtId="0" fontId="8" fillId="0" borderId="10" xfId="0" applyFont="1" applyBorder="1" applyAlignment="1">
      <alignment vertical="center" wrapText="1"/>
    </xf>
    <xf numFmtId="0" fontId="8" fillId="0" borderId="24" xfId="0" applyFont="1" applyFill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4" xfId="0" applyFont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8" fillId="0" borderId="25" xfId="0" applyFont="1" applyBorder="1" applyAlignment="1">
      <alignment vertical="center"/>
    </xf>
    <xf numFmtId="0" fontId="8" fillId="0" borderId="25" xfId="0" applyFont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3" fontId="4" fillId="0" borderId="23" xfId="0" applyNumberFormat="1" applyFont="1" applyBorder="1" applyAlignment="1">
      <alignment vertical="center"/>
    </xf>
    <xf numFmtId="3" fontId="4" fillId="0" borderId="26" xfId="0" applyNumberFormat="1" applyFont="1" applyBorder="1" applyAlignment="1">
      <alignment vertical="center"/>
    </xf>
    <xf numFmtId="3" fontId="4" fillId="0" borderId="27" xfId="0" applyNumberFormat="1" applyFont="1" applyBorder="1" applyAlignment="1">
      <alignment vertical="center"/>
    </xf>
    <xf numFmtId="3" fontId="8" fillId="0" borderId="10" xfId="0" applyNumberFormat="1" applyFont="1" applyBorder="1" applyAlignment="1">
      <alignment vertical="center"/>
    </xf>
    <xf numFmtId="4" fontId="8" fillId="0" borderId="10" xfId="0" applyNumberFormat="1" applyFont="1" applyBorder="1" applyAlignment="1">
      <alignment vertical="center"/>
    </xf>
    <xf numFmtId="164" fontId="8" fillId="0" borderId="12" xfId="0" applyNumberFormat="1" applyFont="1" applyBorder="1" applyAlignment="1">
      <alignment vertical="center"/>
    </xf>
    <xf numFmtId="0" fontId="8" fillId="0" borderId="10" xfId="0" applyFont="1" applyBorder="1" applyAlignment="1">
      <alignment horizontal="left" vertical="center"/>
    </xf>
    <xf numFmtId="3" fontId="8" fillId="0" borderId="8" xfId="0" applyNumberFormat="1" applyFont="1" applyBorder="1" applyAlignment="1">
      <alignment vertical="center"/>
    </xf>
    <xf numFmtId="4" fontId="8" fillId="0" borderId="8" xfId="0" applyNumberFormat="1" applyFont="1" applyBorder="1" applyAlignment="1">
      <alignment vertical="center"/>
    </xf>
    <xf numFmtId="164" fontId="8" fillId="0" borderId="10" xfId="0" applyNumberFormat="1" applyFont="1" applyBorder="1" applyAlignment="1">
      <alignment vertical="center"/>
    </xf>
    <xf numFmtId="0" fontId="8" fillId="0" borderId="10" xfId="0" applyFont="1" applyBorder="1" applyAlignment="1">
      <alignment vertical="top" wrapText="1"/>
    </xf>
    <xf numFmtId="3" fontId="3" fillId="0" borderId="5" xfId="0" applyNumberFormat="1" applyFont="1" applyBorder="1"/>
    <xf numFmtId="3" fontId="3" fillId="0" borderId="16" xfId="0" applyNumberFormat="1" applyFont="1" applyBorder="1"/>
    <xf numFmtId="0" fontId="8" fillId="0" borderId="10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vertical="center"/>
    </xf>
    <xf numFmtId="4" fontId="8" fillId="0" borderId="10" xfId="0" applyNumberFormat="1" applyFont="1" applyFill="1" applyBorder="1" applyAlignment="1">
      <alignment vertical="center"/>
    </xf>
    <xf numFmtId="164" fontId="8" fillId="0" borderId="10" xfId="0" applyNumberFormat="1" applyFont="1" applyFill="1" applyBorder="1" applyAlignment="1">
      <alignment vertical="center"/>
    </xf>
    <xf numFmtId="3" fontId="7" fillId="0" borderId="0" xfId="0" applyNumberFormat="1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3" fontId="3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horizontal="center" vertical="top" wrapText="1"/>
    </xf>
    <xf numFmtId="3" fontId="3" fillId="0" borderId="0" xfId="0" applyNumberFormat="1" applyFont="1" applyAlignment="1">
      <alignment horizontal="left" vertical="center" wrapText="1"/>
    </xf>
    <xf numFmtId="3" fontId="3" fillId="0" borderId="0" xfId="0" applyNumberFormat="1" applyFont="1" applyAlignment="1">
      <alignment horizontal="center" wrapText="1"/>
    </xf>
    <xf numFmtId="14" fontId="3" fillId="0" borderId="0" xfId="0" applyNumberFormat="1" applyFont="1" applyAlignment="1">
      <alignment horizontal="center" wrapText="1"/>
    </xf>
    <xf numFmtId="0" fontId="3" fillId="0" borderId="12" xfId="0" applyFont="1" applyBorder="1" applyAlignment="1">
      <alignment horizontal="center" vertical="top" wrapText="1"/>
    </xf>
    <xf numFmtId="0" fontId="3" fillId="0" borderId="28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/>
    </xf>
    <xf numFmtId="0" fontId="3" fillId="0" borderId="0" xfId="0" applyFont="1" applyAlignment="1">
      <alignment horizontal="left" vertical="top"/>
    </xf>
    <xf numFmtId="3" fontId="7" fillId="0" borderId="0" xfId="0" applyNumberFormat="1" applyFont="1" applyAlignment="1">
      <alignment horizontal="center"/>
    </xf>
    <xf numFmtId="0" fontId="3" fillId="0" borderId="0" xfId="0" applyFont="1" applyAlignment="1"/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3" fontId="4" fillId="0" borderId="2" xfId="0" applyNumberFormat="1" applyFont="1" applyBorder="1" applyAlignment="1">
      <alignment vertical="center" wrapText="1"/>
    </xf>
    <xf numFmtId="0" fontId="4" fillId="0" borderId="7" xfId="0" applyFont="1" applyBorder="1" applyAlignment="1">
      <alignment vertical="center"/>
    </xf>
    <xf numFmtId="3" fontId="4" fillId="0" borderId="2" xfId="0" applyNumberFormat="1" applyFont="1" applyBorder="1" applyAlignment="1">
      <alignment vertical="center"/>
    </xf>
    <xf numFmtId="3" fontId="4" fillId="0" borderId="7" xfId="0" applyNumberFormat="1" applyFont="1" applyBorder="1" applyAlignment="1">
      <alignment vertical="center"/>
    </xf>
    <xf numFmtId="0" fontId="8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2:D23"/>
  <sheetViews>
    <sheetView topLeftCell="A4" workbookViewId="0">
      <selection activeCell="C36" sqref="C36"/>
    </sheetView>
  </sheetViews>
  <sheetFormatPr defaultRowHeight="14.4"/>
  <sheetData>
    <row r="12" spans="3:3">
      <c r="C12" s="1"/>
    </row>
    <row r="21" spans="1:4">
      <c r="D21" s="1"/>
    </row>
    <row r="23" spans="1:4">
      <c r="A23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1"/>
  <sheetViews>
    <sheetView tabSelected="1" topLeftCell="A22" workbookViewId="0">
      <selection activeCell="F35" sqref="F35:I35"/>
    </sheetView>
  </sheetViews>
  <sheetFormatPr defaultRowHeight="14.4"/>
  <cols>
    <col min="1" max="1" width="3.88671875" style="79" customWidth="1"/>
    <col min="2" max="2" width="31.44140625" style="4" customWidth="1"/>
    <col min="3" max="3" width="7.6640625" style="4" customWidth="1"/>
    <col min="4" max="4" width="8.44140625" style="4" customWidth="1"/>
    <col min="5" max="5" width="6.5546875" style="4" customWidth="1"/>
    <col min="6" max="6" width="6.88671875" style="4" customWidth="1"/>
    <col min="7" max="7" width="7.44140625" style="4" customWidth="1"/>
    <col min="8" max="8" width="7.5546875" style="4" customWidth="1"/>
    <col min="9" max="9" width="9.6640625" style="4" customWidth="1"/>
    <col min="10" max="16384" width="8.88671875" style="4"/>
  </cols>
  <sheetData>
    <row r="1" spans="1:9" s="3" customFormat="1" ht="14.4" customHeight="1">
      <c r="A1" s="90" t="s">
        <v>0</v>
      </c>
      <c r="B1" s="90"/>
      <c r="C1" s="5"/>
      <c r="D1" s="84" t="s">
        <v>90</v>
      </c>
      <c r="E1" s="84"/>
      <c r="F1" s="84"/>
      <c r="G1" s="84"/>
      <c r="H1" s="84"/>
      <c r="I1" s="84"/>
    </row>
    <row r="2" spans="1:9" s="3" customFormat="1">
      <c r="A2" s="90" t="s">
        <v>1</v>
      </c>
      <c r="B2" s="90" t="s">
        <v>2</v>
      </c>
      <c r="C2" s="5"/>
      <c r="D2" s="84"/>
      <c r="E2" s="84"/>
      <c r="F2" s="84"/>
      <c r="G2" s="84"/>
      <c r="H2" s="84"/>
      <c r="I2" s="84"/>
    </row>
    <row r="3" spans="1:9" s="3" customFormat="1">
      <c r="A3" s="90" t="s">
        <v>3</v>
      </c>
      <c r="B3" s="90" t="s">
        <v>2</v>
      </c>
      <c r="C3" s="5"/>
      <c r="D3" s="84"/>
      <c r="E3" s="84"/>
      <c r="F3" s="84"/>
      <c r="G3" s="84"/>
      <c r="H3" s="84"/>
      <c r="I3" s="84"/>
    </row>
    <row r="4" spans="1:9" s="3" customFormat="1">
      <c r="A4" s="104" t="s">
        <v>89</v>
      </c>
      <c r="B4" s="104"/>
      <c r="C4" s="5"/>
      <c r="D4" s="6" t="s">
        <v>92</v>
      </c>
      <c r="E4" s="6"/>
      <c r="F4" s="6"/>
      <c r="G4" s="6"/>
      <c r="H4" s="6"/>
      <c r="I4" s="7"/>
    </row>
    <row r="5" spans="1:9" ht="24" customHeight="1">
      <c r="A5" s="91" t="s">
        <v>4</v>
      </c>
      <c r="B5" s="92"/>
      <c r="C5" s="92"/>
      <c r="D5" s="92"/>
      <c r="E5" s="92"/>
      <c r="F5" s="92"/>
      <c r="G5" s="92"/>
      <c r="H5" s="92"/>
      <c r="I5" s="92"/>
    </row>
    <row r="6" spans="1:9" ht="15" thickBot="1">
      <c r="A6" s="71"/>
      <c r="B6" s="8"/>
      <c r="C6" s="5"/>
      <c r="D6" s="5"/>
      <c r="E6" s="5"/>
      <c r="F6" s="5"/>
      <c r="G6" s="5"/>
      <c r="H6" s="5"/>
      <c r="I6" s="8"/>
    </row>
    <row r="7" spans="1:9">
      <c r="A7" s="93" t="s">
        <v>5</v>
      </c>
      <c r="B7" s="95" t="s">
        <v>6</v>
      </c>
      <c r="C7" s="97" t="s">
        <v>7</v>
      </c>
      <c r="D7" s="30" t="s">
        <v>8</v>
      </c>
      <c r="E7" s="99" t="s">
        <v>9</v>
      </c>
      <c r="F7" s="101" t="s">
        <v>10</v>
      </c>
      <c r="G7" s="31" t="s">
        <v>11</v>
      </c>
      <c r="H7" s="32" t="s">
        <v>12</v>
      </c>
      <c r="I7" s="33"/>
    </row>
    <row r="8" spans="1:9" ht="15" thickBot="1">
      <c r="A8" s="94"/>
      <c r="B8" s="96"/>
      <c r="C8" s="98"/>
      <c r="D8" s="34" t="s">
        <v>13</v>
      </c>
      <c r="E8" s="100"/>
      <c r="F8" s="102"/>
      <c r="G8" s="55" t="s">
        <v>14</v>
      </c>
      <c r="H8" s="56" t="s">
        <v>15</v>
      </c>
      <c r="I8" s="35" t="s">
        <v>16</v>
      </c>
    </row>
    <row r="9" spans="1:9">
      <c r="A9" s="37"/>
      <c r="B9" s="36" t="s">
        <v>17</v>
      </c>
      <c r="C9" s="38"/>
      <c r="D9" s="39"/>
      <c r="E9" s="40"/>
      <c r="F9" s="39"/>
      <c r="G9" s="54"/>
      <c r="H9" s="39"/>
      <c r="I9" s="65"/>
    </row>
    <row r="10" spans="1:9">
      <c r="A10" s="72"/>
      <c r="B10" s="44" t="s">
        <v>41</v>
      </c>
      <c r="C10" s="45"/>
      <c r="D10" s="10"/>
      <c r="E10" s="10"/>
      <c r="F10" s="10"/>
      <c r="G10" s="10"/>
      <c r="H10" s="10"/>
      <c r="I10" s="66"/>
    </row>
    <row r="11" spans="1:9" ht="36.6" customHeight="1">
      <c r="A11" s="73" t="s">
        <v>37</v>
      </c>
      <c r="B11" s="46" t="s">
        <v>45</v>
      </c>
      <c r="C11" s="53" t="s">
        <v>42</v>
      </c>
      <c r="D11" s="53" t="s">
        <v>43</v>
      </c>
      <c r="E11" s="57" t="s">
        <v>44</v>
      </c>
      <c r="F11" s="57">
        <v>30</v>
      </c>
      <c r="G11" s="58">
        <v>0.35</v>
      </c>
      <c r="H11" s="59">
        <f t="shared" ref="H11:H20" si="0">G11*F11</f>
        <v>10.5</v>
      </c>
      <c r="I11" s="42"/>
    </row>
    <row r="12" spans="1:9" ht="57">
      <c r="A12" s="73" t="s">
        <v>38</v>
      </c>
      <c r="B12" s="46" t="s">
        <v>46</v>
      </c>
      <c r="C12" s="60" t="s">
        <v>48</v>
      </c>
      <c r="D12" s="47" t="s">
        <v>47</v>
      </c>
      <c r="E12" s="49" t="s">
        <v>18</v>
      </c>
      <c r="F12" s="57">
        <v>55</v>
      </c>
      <c r="G12" s="58">
        <v>7.9</v>
      </c>
      <c r="H12" s="59">
        <f t="shared" si="0"/>
        <v>434.5</v>
      </c>
      <c r="I12" s="42"/>
    </row>
    <row r="13" spans="1:9" ht="45.6">
      <c r="A13" s="73" t="s">
        <v>39</v>
      </c>
      <c r="B13" s="43" t="s">
        <v>49</v>
      </c>
      <c r="C13" s="60" t="s">
        <v>50</v>
      </c>
      <c r="D13" s="48" t="s">
        <v>51</v>
      </c>
      <c r="E13" s="49" t="s">
        <v>52</v>
      </c>
      <c r="F13" s="57">
        <v>30</v>
      </c>
      <c r="G13" s="58">
        <v>5</v>
      </c>
      <c r="H13" s="59">
        <f t="shared" si="0"/>
        <v>150</v>
      </c>
      <c r="I13" s="42"/>
    </row>
    <row r="14" spans="1:9" ht="45.6">
      <c r="A14" s="73" t="s">
        <v>76</v>
      </c>
      <c r="B14" s="46" t="s">
        <v>53</v>
      </c>
      <c r="C14" s="60" t="s">
        <v>54</v>
      </c>
      <c r="D14" s="48" t="s">
        <v>55</v>
      </c>
      <c r="E14" s="49" t="s">
        <v>18</v>
      </c>
      <c r="F14" s="57">
        <v>60</v>
      </c>
      <c r="G14" s="58">
        <v>14.6</v>
      </c>
      <c r="H14" s="59">
        <f t="shared" si="0"/>
        <v>876</v>
      </c>
      <c r="I14" s="42"/>
    </row>
    <row r="15" spans="1:9" ht="45.6">
      <c r="A15" s="73" t="s">
        <v>77</v>
      </c>
      <c r="B15" s="46" t="s">
        <v>56</v>
      </c>
      <c r="C15" s="60" t="s">
        <v>57</v>
      </c>
      <c r="D15" s="48" t="s">
        <v>58</v>
      </c>
      <c r="E15" s="49" t="s">
        <v>18</v>
      </c>
      <c r="F15" s="57">
        <v>55</v>
      </c>
      <c r="G15" s="58">
        <v>33.5</v>
      </c>
      <c r="H15" s="59">
        <f t="shared" si="0"/>
        <v>1842.5</v>
      </c>
      <c r="I15" s="42"/>
    </row>
    <row r="16" spans="1:9" ht="57">
      <c r="A16" s="73" t="s">
        <v>78</v>
      </c>
      <c r="B16" s="46" t="s">
        <v>59</v>
      </c>
      <c r="C16" s="60" t="s">
        <v>60</v>
      </c>
      <c r="D16" s="48" t="s">
        <v>61</v>
      </c>
      <c r="E16" s="49" t="s">
        <v>18</v>
      </c>
      <c r="F16" s="57">
        <v>55</v>
      </c>
      <c r="G16" s="58">
        <v>14.6</v>
      </c>
      <c r="H16" s="59">
        <f t="shared" si="0"/>
        <v>803</v>
      </c>
      <c r="I16" s="42"/>
    </row>
    <row r="17" spans="1:9" ht="22.8">
      <c r="A17" s="73" t="s">
        <v>79</v>
      </c>
      <c r="B17" s="50" t="s">
        <v>62</v>
      </c>
      <c r="C17" s="60" t="s">
        <v>63</v>
      </c>
      <c r="D17" s="51" t="s">
        <v>64</v>
      </c>
      <c r="E17" s="52" t="s">
        <v>65</v>
      </c>
      <c r="F17" s="61">
        <v>30</v>
      </c>
      <c r="G17" s="62">
        <v>2.1</v>
      </c>
      <c r="H17" s="59">
        <f t="shared" si="0"/>
        <v>63</v>
      </c>
      <c r="I17" s="42"/>
    </row>
    <row r="18" spans="1:9" ht="22.8">
      <c r="A18" s="73" t="s">
        <v>80</v>
      </c>
      <c r="B18" s="46" t="s">
        <v>66</v>
      </c>
      <c r="C18" s="60">
        <v>73.349999999999994</v>
      </c>
      <c r="D18" s="48" t="s">
        <v>67</v>
      </c>
      <c r="E18" s="52" t="s">
        <v>65</v>
      </c>
      <c r="F18" s="57">
        <v>30</v>
      </c>
      <c r="G18" s="58">
        <v>4.5</v>
      </c>
      <c r="H18" s="59">
        <f t="shared" si="0"/>
        <v>135</v>
      </c>
      <c r="I18" s="42"/>
    </row>
    <row r="19" spans="1:9" ht="22.8">
      <c r="A19" s="73" t="s">
        <v>81</v>
      </c>
      <c r="B19" s="46" t="s">
        <v>68</v>
      </c>
      <c r="C19" s="60" t="s">
        <v>69</v>
      </c>
      <c r="D19" s="48" t="s">
        <v>70</v>
      </c>
      <c r="E19" s="49" t="s">
        <v>18</v>
      </c>
      <c r="F19" s="57">
        <v>15</v>
      </c>
      <c r="G19" s="58">
        <v>11.2</v>
      </c>
      <c r="H19" s="59">
        <f t="shared" si="0"/>
        <v>168</v>
      </c>
      <c r="I19" s="42"/>
    </row>
    <row r="20" spans="1:9" ht="45.6">
      <c r="A20" s="73" t="s">
        <v>82</v>
      </c>
      <c r="B20" s="46" t="s">
        <v>73</v>
      </c>
      <c r="C20" s="60" t="s">
        <v>72</v>
      </c>
      <c r="D20" s="48" t="s">
        <v>71</v>
      </c>
      <c r="E20" s="49" t="s">
        <v>18</v>
      </c>
      <c r="F20" s="57">
        <v>20</v>
      </c>
      <c r="G20" s="58">
        <v>6.5</v>
      </c>
      <c r="H20" s="59">
        <f t="shared" si="0"/>
        <v>130</v>
      </c>
      <c r="I20" s="42"/>
    </row>
    <row r="21" spans="1:9" ht="102.6">
      <c r="A21" s="73" t="s">
        <v>83</v>
      </c>
      <c r="B21" s="46" t="s">
        <v>74</v>
      </c>
      <c r="C21" s="53" t="s">
        <v>75</v>
      </c>
      <c r="D21" s="53" t="s">
        <v>20</v>
      </c>
      <c r="E21" s="53" t="s">
        <v>18</v>
      </c>
      <c r="F21" s="58">
        <v>687</v>
      </c>
      <c r="G21" s="63">
        <v>9</v>
      </c>
      <c r="H21" s="59">
        <f>G21*F21</f>
        <v>6183</v>
      </c>
      <c r="I21" s="42"/>
    </row>
    <row r="22" spans="1:9" ht="99.6" customHeight="1">
      <c r="A22" s="73" t="s">
        <v>84</v>
      </c>
      <c r="B22" s="64" t="s">
        <v>35</v>
      </c>
      <c r="C22" s="53" t="s">
        <v>19</v>
      </c>
      <c r="D22" s="53" t="s">
        <v>20</v>
      </c>
      <c r="E22" s="53" t="s">
        <v>18</v>
      </c>
      <c r="F22" s="58">
        <v>50</v>
      </c>
      <c r="G22" s="63">
        <v>10.1</v>
      </c>
      <c r="H22" s="59">
        <f>G22*F22</f>
        <v>505</v>
      </c>
      <c r="I22" s="11"/>
    </row>
    <row r="23" spans="1:9" ht="59.4" customHeight="1">
      <c r="A23" s="73" t="s">
        <v>85</v>
      </c>
      <c r="B23" s="64" t="s">
        <v>36</v>
      </c>
      <c r="C23" s="53" t="s">
        <v>21</v>
      </c>
      <c r="D23" s="53" t="s">
        <v>22</v>
      </c>
      <c r="E23" s="53" t="s">
        <v>18</v>
      </c>
      <c r="F23" s="58">
        <v>65</v>
      </c>
      <c r="G23" s="63">
        <v>6.7</v>
      </c>
      <c r="H23" s="63">
        <f>G23*F23</f>
        <v>435.5</v>
      </c>
      <c r="I23" s="11"/>
    </row>
    <row r="24" spans="1:9" ht="43.8" customHeight="1">
      <c r="A24" s="73" t="s">
        <v>86</v>
      </c>
      <c r="B24" s="67" t="s">
        <v>87</v>
      </c>
      <c r="C24" s="103" t="s">
        <v>97</v>
      </c>
      <c r="D24" s="60" t="s">
        <v>96</v>
      </c>
      <c r="E24" s="68" t="s">
        <v>88</v>
      </c>
      <c r="F24" s="69">
        <v>1</v>
      </c>
      <c r="G24" s="70">
        <v>3000</v>
      </c>
      <c r="H24" s="70">
        <f>G24*F24</f>
        <v>3000</v>
      </c>
      <c r="I24" s="11"/>
    </row>
    <row r="25" spans="1:9" ht="19.8" customHeight="1">
      <c r="A25" s="74"/>
      <c r="B25" s="87" t="s">
        <v>23</v>
      </c>
      <c r="C25" s="88"/>
      <c r="D25" s="41"/>
      <c r="E25" s="41"/>
      <c r="F25" s="41"/>
      <c r="G25" s="41"/>
      <c r="H25" s="41"/>
      <c r="I25" s="12">
        <f>SUM(H11:H24)</f>
        <v>14736</v>
      </c>
    </row>
    <row r="26" spans="1:9" ht="20.399999999999999" customHeight="1">
      <c r="A26" s="75"/>
      <c r="B26" s="13" t="s">
        <v>24</v>
      </c>
      <c r="C26" s="14"/>
      <c r="D26" s="10"/>
      <c r="E26" s="10"/>
      <c r="F26" s="10"/>
      <c r="G26" s="15"/>
      <c r="H26" s="16"/>
      <c r="I26" s="17">
        <f>I25*18/100</f>
        <v>2652.48</v>
      </c>
    </row>
    <row r="27" spans="1:9">
      <c r="A27" s="76"/>
      <c r="B27" s="18" t="s">
        <v>25</v>
      </c>
      <c r="C27" s="19"/>
      <c r="D27" s="20"/>
      <c r="E27" s="20"/>
      <c r="F27" s="21"/>
      <c r="G27" s="21"/>
      <c r="H27" s="21"/>
      <c r="I27" s="22">
        <f>I25+I26</f>
        <v>17388.48</v>
      </c>
    </row>
    <row r="28" spans="1:9">
      <c r="A28" s="75"/>
      <c r="B28" s="13" t="s">
        <v>26</v>
      </c>
      <c r="C28" s="14"/>
      <c r="D28" s="10"/>
      <c r="E28" s="10"/>
      <c r="F28" s="10"/>
      <c r="G28" s="15"/>
      <c r="H28" s="16"/>
      <c r="I28" s="17">
        <f>I27*15%</f>
        <v>2608.2719999999999</v>
      </c>
    </row>
    <row r="29" spans="1:9">
      <c r="A29" s="76"/>
      <c r="B29" s="18" t="s">
        <v>25</v>
      </c>
      <c r="C29" s="19"/>
      <c r="D29" s="20"/>
      <c r="E29" s="20"/>
      <c r="F29" s="21"/>
      <c r="G29" s="21"/>
      <c r="H29" s="21"/>
      <c r="I29" s="22">
        <f>I27+I28</f>
        <v>19996.752</v>
      </c>
    </row>
    <row r="30" spans="1:9" ht="16.2" customHeight="1">
      <c r="A30" s="76"/>
      <c r="B30" s="18" t="s">
        <v>27</v>
      </c>
      <c r="C30" s="19"/>
      <c r="D30" s="20"/>
      <c r="E30" s="20"/>
      <c r="F30" s="21"/>
      <c r="G30" s="21"/>
      <c r="H30" s="21"/>
      <c r="I30" s="22">
        <f>I31-I29</f>
        <v>3.2479999999995925</v>
      </c>
    </row>
    <row r="31" spans="1:9">
      <c r="A31" s="76"/>
      <c r="B31" s="18" t="s">
        <v>28</v>
      </c>
      <c r="C31" s="19"/>
      <c r="D31" s="21"/>
      <c r="E31" s="21"/>
      <c r="F31" s="21"/>
      <c r="G31" s="21"/>
      <c r="H31" s="21"/>
      <c r="I31" s="22">
        <f>I33/1.24</f>
        <v>20000</v>
      </c>
    </row>
    <row r="32" spans="1:9">
      <c r="A32" s="76"/>
      <c r="B32" s="18" t="s">
        <v>29</v>
      </c>
      <c r="C32" s="19"/>
      <c r="D32" s="21"/>
      <c r="E32" s="21"/>
      <c r="F32" s="21"/>
      <c r="G32" s="21"/>
      <c r="H32" s="21"/>
      <c r="I32" s="22">
        <f>I31*24/100</f>
        <v>4800</v>
      </c>
    </row>
    <row r="33" spans="1:9" ht="15" thickBot="1">
      <c r="A33" s="77"/>
      <c r="B33" s="23" t="s">
        <v>30</v>
      </c>
      <c r="C33" s="24"/>
      <c r="D33" s="9"/>
      <c r="E33" s="9"/>
      <c r="F33" s="9"/>
      <c r="G33" s="9"/>
      <c r="H33" s="9"/>
      <c r="I33" s="25">
        <v>24800</v>
      </c>
    </row>
    <row r="34" spans="1:9">
      <c r="A34" s="89" t="s">
        <v>91</v>
      </c>
      <c r="B34" s="89"/>
      <c r="C34" s="89"/>
      <c r="D34" s="89"/>
      <c r="E34" s="89"/>
      <c r="F34" s="89"/>
      <c r="G34" s="89"/>
      <c r="H34" s="89"/>
      <c r="I34" s="89"/>
    </row>
    <row r="35" spans="1:9">
      <c r="A35" s="80"/>
      <c r="B35" s="80"/>
      <c r="C35" s="82"/>
      <c r="D35" s="82"/>
      <c r="E35" s="82"/>
      <c r="F35" s="85"/>
      <c r="G35" s="85"/>
      <c r="H35" s="85"/>
      <c r="I35" s="85"/>
    </row>
    <row r="36" spans="1:9">
      <c r="A36" s="86" t="s">
        <v>93</v>
      </c>
      <c r="B36" s="86"/>
      <c r="C36" s="82"/>
      <c r="D36" s="82"/>
      <c r="E36" s="82"/>
      <c r="F36" s="85" t="s">
        <v>31</v>
      </c>
      <c r="G36" s="85"/>
      <c r="H36" s="85"/>
      <c r="I36" s="85"/>
    </row>
    <row r="37" spans="1:9" ht="28.8" customHeight="1">
      <c r="A37" s="80" t="s">
        <v>32</v>
      </c>
      <c r="B37" s="80"/>
      <c r="C37" s="82"/>
      <c r="D37" s="82"/>
      <c r="E37" s="82"/>
      <c r="F37" s="83" t="s">
        <v>40</v>
      </c>
      <c r="G37" s="83"/>
      <c r="H37" s="83"/>
      <c r="I37" s="83"/>
    </row>
    <row r="38" spans="1:9" ht="50.4" customHeight="1">
      <c r="A38" s="78"/>
      <c r="B38" s="26"/>
      <c r="C38" s="27"/>
      <c r="D38" s="6"/>
      <c r="E38" s="5"/>
      <c r="F38" s="28"/>
      <c r="G38" s="28"/>
      <c r="H38" s="28"/>
      <c r="I38" s="29"/>
    </row>
    <row r="39" spans="1:9">
      <c r="A39" s="80" t="s">
        <v>94</v>
      </c>
      <c r="B39" s="80"/>
      <c r="C39" s="82"/>
      <c r="D39" s="82"/>
      <c r="E39" s="82"/>
      <c r="F39" s="85" t="s">
        <v>33</v>
      </c>
      <c r="G39" s="85"/>
      <c r="H39" s="85"/>
      <c r="I39" s="85"/>
    </row>
    <row r="40" spans="1:9">
      <c r="A40" s="85" t="s">
        <v>95</v>
      </c>
      <c r="B40" s="85"/>
      <c r="C40" s="82"/>
      <c r="D40" s="82"/>
      <c r="E40" s="82"/>
      <c r="F40" s="85" t="s">
        <v>34</v>
      </c>
      <c r="G40" s="85"/>
      <c r="H40" s="85"/>
      <c r="I40" s="85"/>
    </row>
    <row r="41" spans="1:9">
      <c r="A41" s="80"/>
      <c r="B41" s="81"/>
      <c r="C41" s="82"/>
      <c r="D41" s="82"/>
      <c r="E41" s="82"/>
      <c r="F41" s="83"/>
      <c r="G41" s="83"/>
      <c r="H41" s="83"/>
      <c r="I41" s="83"/>
    </row>
  </sheetData>
  <mergeCells count="31">
    <mergeCell ref="A1:B1"/>
    <mergeCell ref="A2:B2"/>
    <mergeCell ref="A3:B3"/>
    <mergeCell ref="A5:I5"/>
    <mergeCell ref="A7:A8"/>
    <mergeCell ref="B7:B8"/>
    <mergeCell ref="C7:C8"/>
    <mergeCell ref="E7:E8"/>
    <mergeCell ref="F7:F8"/>
    <mergeCell ref="A4:B4"/>
    <mergeCell ref="B25:C25"/>
    <mergeCell ref="A34:I34"/>
    <mergeCell ref="A35:B35"/>
    <mergeCell ref="C35:E35"/>
    <mergeCell ref="F35:I35"/>
    <mergeCell ref="A41:B41"/>
    <mergeCell ref="C41:E41"/>
    <mergeCell ref="F41:I41"/>
    <mergeCell ref="D1:I3"/>
    <mergeCell ref="A39:B39"/>
    <mergeCell ref="C39:E39"/>
    <mergeCell ref="F39:I39"/>
    <mergeCell ref="A40:B40"/>
    <mergeCell ref="C40:E40"/>
    <mergeCell ref="F40:I40"/>
    <mergeCell ref="A36:B36"/>
    <mergeCell ref="C36:E36"/>
    <mergeCell ref="F36:I36"/>
    <mergeCell ref="A37:B37"/>
    <mergeCell ref="C37:E37"/>
    <mergeCell ref="F37:I37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</vt:i4>
      </vt:variant>
    </vt:vector>
  </HeadingPairs>
  <TitlesOfParts>
    <vt:vector size="4" baseType="lpstr">
      <vt:lpstr>Φύλλο1</vt:lpstr>
      <vt:lpstr>Φύλλο2</vt:lpstr>
      <vt:lpstr>Φύλλο3</vt:lpstr>
      <vt:lpstr>Φύλλο2!Print_Area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2019-05-10T08:09:29Z</cp:lastPrinted>
  <dcterms:created xsi:type="dcterms:W3CDTF">2018-07-25T06:50:26Z</dcterms:created>
  <dcterms:modified xsi:type="dcterms:W3CDTF">2019-05-10T08:10:06Z</dcterms:modified>
</cp:coreProperties>
</file>